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40" i="1" l="1"/>
  <c r="J40" i="1"/>
  <c r="K40" i="1"/>
  <c r="H40" i="1"/>
  <c r="I35" i="1"/>
  <c r="J35" i="1"/>
  <c r="K35" i="1"/>
  <c r="H35" i="1"/>
  <c r="I36" i="1"/>
  <c r="J36" i="1"/>
  <c r="K36" i="1"/>
  <c r="H36" i="1"/>
  <c r="I37" i="1"/>
  <c r="J37" i="1"/>
  <c r="K37" i="1"/>
  <c r="L37" i="1"/>
  <c r="H37" i="1"/>
  <c r="L12" i="1"/>
  <c r="L11" i="1"/>
  <c r="L8" i="1" l="1"/>
  <c r="G40" i="1" l="1"/>
  <c r="H39" i="1"/>
  <c r="I39" i="1"/>
  <c r="J39" i="1"/>
  <c r="K39" i="1"/>
  <c r="G39" i="1"/>
  <c r="G36" i="1"/>
  <c r="G35" i="1" l="1"/>
  <c r="L34" i="1"/>
  <c r="L40" i="1" s="1"/>
  <c r="L33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7" i="1"/>
  <c r="L14" i="1"/>
  <c r="L9" i="1"/>
  <c r="L10" i="1"/>
  <c r="L36" i="1" l="1"/>
  <c r="L35" i="1"/>
  <c r="L39" i="1"/>
</calcChain>
</file>

<file path=xl/sharedStrings.xml><?xml version="1.0" encoding="utf-8"?>
<sst xmlns="http://schemas.openxmlformats.org/spreadsheetml/2006/main" count="146" uniqueCount="79">
  <si>
    <t xml:space="preserve">Перечень мероприятий муниципальной программы «Реализация молодежной политики, патриотическое, военное, гражданское и духовно-нравственное воспитание детей, молодежи и населения муниципального района Сергиевский на 2025-2029 годы» </t>
  </si>
  <si>
    <t>№ п/п</t>
  </si>
  <si>
    <t>Наименование мероприятия</t>
  </si>
  <si>
    <t>Ответственный исполнитель</t>
  </si>
  <si>
    <t>Срок реализации, годы</t>
  </si>
  <si>
    <t>Объем финансирования по годам, тыс. рублей (*)</t>
  </si>
  <si>
    <t>Ожидаемый результат</t>
  </si>
  <si>
    <t>источник финансирования</t>
  </si>
  <si>
    <t>2025 г.</t>
  </si>
  <si>
    <t>2026 г.</t>
  </si>
  <si>
    <t>2027 г.</t>
  </si>
  <si>
    <t>2028 г.</t>
  </si>
  <si>
    <t>2029 г.</t>
  </si>
  <si>
    <t>всего:</t>
  </si>
  <si>
    <t>Цель:  Совершенствование условий для социальной адаптации и самореализации молодежи</t>
  </si>
  <si>
    <t xml:space="preserve"> Задача 1. Развитие и поддержка созидательной активности молодежи, вовлечение молодежи в общественно-политическую жизнь.</t>
  </si>
  <si>
    <t>1.1.</t>
  </si>
  <si>
    <t>Субсидия на выполнение муниципального задания МБУ «ДМО»</t>
  </si>
  <si>
    <t>МБУ "ДМО"</t>
  </si>
  <si>
    <t>2025-2029</t>
  </si>
  <si>
    <t>средства местного бюджета</t>
  </si>
  <si>
    <t>увеличение численности подростков и молодежи, охваченных мероприятиями направленных на обеспечение молодежной политики</t>
  </si>
  <si>
    <t>1.2.</t>
  </si>
  <si>
    <t>Районный День молодежи</t>
  </si>
  <si>
    <t>1.3.</t>
  </si>
  <si>
    <t>Проведение мероприятий, направленных на развитие творческих и интеллектуальных способностей молодежи</t>
  </si>
  <si>
    <t>Задача 2. Создание условий для повышения активности ветеранских организаций в работе с молодежью, использование их опыта, нравственного и духовного потенциала для укрепления и развития преемственности поколений.</t>
  </si>
  <si>
    <t>2.1.</t>
  </si>
  <si>
    <t>увеличение численности подростков и молодежи, участвующих в мероприятиях по патриотическому воспитанию</t>
  </si>
  <si>
    <t>Цель: Развитие системы патриотического военного, гражданского и духовно- нравственного воспитания детей, молодежи  и населения муниципального района Сергиевский</t>
  </si>
  <si>
    <t>Задача 3. Формирование условий способствующих патриотическому и духовно-нравственному  воспитанию населения муниципального района Сергиевский.</t>
  </si>
  <si>
    <t>3.1.</t>
  </si>
  <si>
    <t>Районный конкурс среди учащихся общеобразовательных учреждений «Мое Отечество»</t>
  </si>
  <si>
    <t>3.2.</t>
  </si>
  <si>
    <t>День призывника (2 призыва)</t>
  </si>
  <si>
    <t>3.3.</t>
  </si>
  <si>
    <t>Межрайонный фестиваль казачей культуры «Казачий холм»</t>
  </si>
  <si>
    <t>3.4.</t>
  </si>
  <si>
    <t>Всероссийский фестиваль исторической реконструкции  «Энколпион»</t>
  </si>
  <si>
    <t>3.5.</t>
  </si>
  <si>
    <t>Районные Малышевские чтения</t>
  </si>
  <si>
    <t>3.6.</t>
  </si>
  <si>
    <t>Межмуниципальный конкурс «Аксаковские чтения»</t>
  </si>
  <si>
    <t>3.7.</t>
  </si>
  <si>
    <t>Межмуниципальный фестиваль народной культуры и творчества «Яблочный фест»</t>
  </si>
  <si>
    <t>3.8.</t>
  </si>
  <si>
    <t>Участие в областных акциях: «Мужчина года», «Женщина года»</t>
  </si>
  <si>
    <t>3.9.</t>
  </si>
  <si>
    <t>Организация и проведение мероприятий по профилактике негативных явлений в молодежной среде, проведение акций</t>
  </si>
  <si>
    <t>3.10.</t>
  </si>
  <si>
    <t>Организация и проведение общерайонных акций по патриотическому воспитанию подростков и молодежи: «Весенняя и осенняя недели добра» в муниципальном районе Сергиевский</t>
  </si>
  <si>
    <t>3.11.</t>
  </si>
  <si>
    <t>Межрайонный фестиваль-конкурс солдатской песни «Необъявленная война», «Афганистан»</t>
  </si>
  <si>
    <t>3.12.</t>
  </si>
  <si>
    <t xml:space="preserve"> Театрализованный праздник «Бал Победы», Губернский фестиваль  «Рожденные в сердце России»</t>
  </si>
  <si>
    <t>3.13.</t>
  </si>
  <si>
    <t xml:space="preserve"> Военно-спортивная игра «Эстафета Победы»</t>
  </si>
  <si>
    <t>3.14.</t>
  </si>
  <si>
    <t>Организация и проведение торжественного смотра строя и песни (на пл. с. Сергиевск) среди учащихся общеобразовательных учреждений района</t>
  </si>
  <si>
    <t>3.15.</t>
  </si>
  <si>
    <t>Проведение социальных опросов, мониторингов  по проблемам патриотического, духовно-нравственного состояния общества</t>
  </si>
  <si>
    <t>Задача 4.Создание условий для развития системы объединений, клубов, организаций, в деятельности которых есть гражданское, духовно-нравственное, патриотическое, военно-спортивное направление.</t>
  </si>
  <si>
    <t>4.1.</t>
  </si>
  <si>
    <t xml:space="preserve"> увеличение численности молодых ребят задействованных в добровольческой (волонтерской) деятельности</t>
  </si>
  <si>
    <t>4.2.</t>
  </si>
  <si>
    <t>Участие военно-патриотических клубов в соревнованиях различного уровня</t>
  </si>
  <si>
    <t>ИТОГО ПО ПРОГРАММЕ</t>
  </si>
  <si>
    <t>ИЗ НИХ:</t>
  </si>
  <si>
    <t>областной или федеральный бюджет</t>
  </si>
  <si>
    <t>Объемы финансирования мероприятий муниципальной программы «Реализация молодежной политики, патриотическое, военное, гражданское и духовно-нравственное воспитание детей, молодежи и населения муниципального района Сергиевский на 2025-2029 годы»</t>
  </si>
  <si>
    <t>МКУ «Управление культуры, туризма и молодежной политики» (МАУК «МКДЦ»)</t>
  </si>
  <si>
    <t>Деятельность  Совета ветеранов войны и труда по воспитанию подрастающего поколения:• организация постоянной работы с ветеранами войны и труда на базе предприятий и организаций, учебных заведений</t>
  </si>
  <si>
    <t>увеличение численности подростков и молодежи, участвующих в мероприятиях по патриотическому воспитанию;                                       увеличение количества мероприятий, направленных на пропаганду здорового образа жизни и профилактику безнадзорности и правонарушений среди несовершеннолетних;                        увеличение численности молодых ребят задействованных в добровольческой (волонтерской) деятельности</t>
  </si>
  <si>
    <t>Проведение конкурсов среди молодежных и общественных организаций, объединений, молодежных инициатив.                  Адресная поддержка молодежных и общественных организаций, объединений, молодежных инициатив.</t>
  </si>
  <si>
    <t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очередной финансовый год и плановый период.</t>
  </si>
  <si>
    <t>1.4.</t>
  </si>
  <si>
    <t>Субсидии на софинансирование расходных обязательств, возникающих при реализации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«Регион добрых дел» в рамках реализации федерального проекта «Мы вместе» национального проекта «Молодежь и дети»</t>
  </si>
  <si>
    <t>средства областного или федерального бюджета</t>
  </si>
  <si>
    <t>Приложение №1 
к Постановлению администрации
муниципального района Сергиевский 
№____ от __________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</si>
</sst>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"/>
    <numFmt numFmtId="165" formatCode="0.0000"/>
    <numFmt numFmtId="166" formatCode="0.00000"/>
    <numFmt numFmtId="167" formatCode="#,##0.00\ _₽"/>
    <numFmt numFmtId="168" formatCode="0.000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/>
    <xf numFmtId="0" fontId="2" fillId="2" borderId="7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="80" zoomScaleNormal="80" workbookViewId="0">
      <pane ySplit="5" topLeftCell="A6" activePane="bottomLeft" state="frozen"/>
      <selection pane="bottomLeft" activeCell="M17" sqref="M17:N31"/>
    </sheetView>
  </sheetViews>
  <sheetFormatPr defaultRowHeight="15" x14ac:dyDescent="0.25"/>
  <cols>
    <col min="1" max="1" width="4.7109375" style="1" customWidth="1"/>
    <col min="2" max="2" width="9.140625" style="1"/>
    <col min="3" max="3" width="15.5703125" style="1" customWidth="1"/>
    <col min="4" max="4" width="14.42578125" style="1" customWidth="1"/>
    <col min="5" max="5" width="9.140625" style="1"/>
    <col min="6" max="6" width="11.7109375" style="1" customWidth="1"/>
    <col min="7" max="7" width="13.85546875" style="1" customWidth="1"/>
    <col min="8" max="8" width="14.140625" style="1" customWidth="1"/>
    <col min="9" max="9" width="14" customWidth="1"/>
    <col min="10" max="10" width="12" customWidth="1"/>
    <col min="11" max="11" width="13.140625" customWidth="1"/>
    <col min="12" max="12" width="15.5703125" customWidth="1"/>
  </cols>
  <sheetData>
    <row r="1" spans="1:14" ht="3" customHeight="1" x14ac:dyDescent="0.25">
      <c r="I1" s="1"/>
      <c r="J1" s="1"/>
      <c r="K1" s="1"/>
      <c r="L1" s="1"/>
      <c r="M1" s="1"/>
      <c r="N1" s="1"/>
    </row>
    <row r="2" spans="1:14" ht="67.5" customHeight="1" x14ac:dyDescent="0.25">
      <c r="I2" s="1"/>
      <c r="J2" s="1"/>
      <c r="K2" s="38" t="s">
        <v>78</v>
      </c>
      <c r="L2" s="38"/>
      <c r="M2" s="38"/>
      <c r="N2" s="38"/>
    </row>
    <row r="3" spans="1:14" ht="46.5" customHeight="1" thickBot="1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15.75" thickBot="1" x14ac:dyDescent="0.3">
      <c r="A4" s="40" t="s">
        <v>1</v>
      </c>
      <c r="B4" s="40" t="s">
        <v>2</v>
      </c>
      <c r="C4" s="40"/>
      <c r="D4" s="40" t="s">
        <v>3</v>
      </c>
      <c r="E4" s="40" t="s">
        <v>4</v>
      </c>
      <c r="F4" s="40" t="s">
        <v>5</v>
      </c>
      <c r="G4" s="40"/>
      <c r="H4" s="40"/>
      <c r="I4" s="40"/>
      <c r="J4" s="40"/>
      <c r="K4" s="40"/>
      <c r="L4" s="40"/>
      <c r="M4" s="40" t="s">
        <v>6</v>
      </c>
      <c r="N4" s="41"/>
    </row>
    <row r="5" spans="1:14" ht="39" thickBot="1" x14ac:dyDescent="0.3">
      <c r="A5" s="40"/>
      <c r="B5" s="40"/>
      <c r="C5" s="40"/>
      <c r="D5" s="40"/>
      <c r="E5" s="40"/>
      <c r="F5" s="10" t="s">
        <v>7</v>
      </c>
      <c r="G5" s="10" t="s">
        <v>8</v>
      </c>
      <c r="H5" s="14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40"/>
      <c r="N5" s="41"/>
    </row>
    <row r="6" spans="1:14" ht="27" customHeight="1" thickBot="1" x14ac:dyDescent="0.3">
      <c r="A6" s="25" t="s">
        <v>14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7"/>
    </row>
    <row r="7" spans="1:14" ht="25.5" customHeight="1" thickBot="1" x14ac:dyDescent="0.3">
      <c r="A7" s="25" t="s">
        <v>15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7"/>
    </row>
    <row r="8" spans="1:14" ht="59.25" customHeight="1" thickBot="1" x14ac:dyDescent="0.3">
      <c r="A8" s="9" t="s">
        <v>16</v>
      </c>
      <c r="B8" s="42" t="s">
        <v>17</v>
      </c>
      <c r="C8" s="43"/>
      <c r="D8" s="11" t="s">
        <v>18</v>
      </c>
      <c r="E8" s="9" t="s">
        <v>19</v>
      </c>
      <c r="F8" s="9" t="s">
        <v>20</v>
      </c>
      <c r="G8" s="4">
        <v>2521.4573999999998</v>
      </c>
      <c r="H8" s="4">
        <v>3193.2616800000001</v>
      </c>
      <c r="I8" s="4">
        <v>2500</v>
      </c>
      <c r="J8" s="4">
        <v>2500</v>
      </c>
      <c r="K8" s="4">
        <v>2500</v>
      </c>
      <c r="L8" s="4">
        <f>G8+H8+I8+J8+K8</f>
        <v>13214.719079999999</v>
      </c>
      <c r="M8" s="17" t="s">
        <v>21</v>
      </c>
      <c r="N8" s="18"/>
    </row>
    <row r="9" spans="1:14" ht="53.25" customHeight="1" thickBot="1" x14ac:dyDescent="0.3">
      <c r="A9" s="9" t="s">
        <v>22</v>
      </c>
      <c r="B9" s="42" t="s">
        <v>23</v>
      </c>
      <c r="C9" s="43"/>
      <c r="D9" s="11" t="s">
        <v>18</v>
      </c>
      <c r="E9" s="9" t="s">
        <v>19</v>
      </c>
      <c r="F9" s="11" t="s">
        <v>20</v>
      </c>
      <c r="G9" s="5">
        <v>100</v>
      </c>
      <c r="H9" s="5">
        <v>30</v>
      </c>
      <c r="I9" s="5">
        <v>30</v>
      </c>
      <c r="J9" s="5">
        <v>30</v>
      </c>
      <c r="K9" s="5">
        <v>30</v>
      </c>
      <c r="L9" s="5">
        <f t="shared" ref="L9:L10" si="0">G9+H9+I9+J9+K9</f>
        <v>220</v>
      </c>
      <c r="M9" s="19"/>
      <c r="N9" s="20"/>
    </row>
    <row r="10" spans="1:14" ht="111.75" customHeight="1" thickBot="1" x14ac:dyDescent="0.3">
      <c r="A10" s="9" t="s">
        <v>24</v>
      </c>
      <c r="B10" s="42" t="s">
        <v>25</v>
      </c>
      <c r="C10" s="43"/>
      <c r="D10" s="11" t="s">
        <v>18</v>
      </c>
      <c r="E10" s="9" t="s">
        <v>19</v>
      </c>
      <c r="F10" s="9" t="s">
        <v>20</v>
      </c>
      <c r="G10" s="5">
        <v>10</v>
      </c>
      <c r="H10" s="5">
        <v>10</v>
      </c>
      <c r="I10" s="5">
        <v>10</v>
      </c>
      <c r="J10" s="5">
        <v>10</v>
      </c>
      <c r="K10" s="5">
        <v>10</v>
      </c>
      <c r="L10" s="5">
        <f t="shared" si="0"/>
        <v>50</v>
      </c>
      <c r="M10" s="19"/>
      <c r="N10" s="20"/>
    </row>
    <row r="11" spans="1:14" ht="130.5" customHeight="1" thickBot="1" x14ac:dyDescent="0.3">
      <c r="A11" s="48" t="s">
        <v>75</v>
      </c>
      <c r="B11" s="44" t="s">
        <v>76</v>
      </c>
      <c r="C11" s="45"/>
      <c r="D11" s="15" t="s">
        <v>18</v>
      </c>
      <c r="E11" s="11">
        <v>2026</v>
      </c>
      <c r="F11" s="9" t="s">
        <v>20</v>
      </c>
      <c r="G11" s="5">
        <v>0</v>
      </c>
      <c r="H11" s="12">
        <v>55.55556</v>
      </c>
      <c r="I11" s="5">
        <v>0</v>
      </c>
      <c r="J11" s="5">
        <v>0</v>
      </c>
      <c r="K11" s="5">
        <v>0</v>
      </c>
      <c r="L11" s="12">
        <f>G11+H11+I11+J11+K11</f>
        <v>55.55556</v>
      </c>
      <c r="M11" s="21"/>
      <c r="N11" s="22"/>
    </row>
    <row r="12" spans="1:14" ht="187.5" customHeight="1" thickBot="1" x14ac:dyDescent="0.3">
      <c r="A12" s="49"/>
      <c r="B12" s="46"/>
      <c r="C12" s="47"/>
      <c r="D12" s="16"/>
      <c r="E12" s="11">
        <v>2026</v>
      </c>
      <c r="F12" s="9" t="s">
        <v>77</v>
      </c>
      <c r="G12" s="5">
        <v>0</v>
      </c>
      <c r="H12" s="5">
        <v>500</v>
      </c>
      <c r="I12" s="5">
        <v>0</v>
      </c>
      <c r="J12" s="5">
        <v>0</v>
      </c>
      <c r="K12" s="5">
        <v>0</v>
      </c>
      <c r="L12" s="5">
        <f>G12+H12+I12+J12+K12</f>
        <v>500</v>
      </c>
      <c r="M12" s="23"/>
      <c r="N12" s="24"/>
    </row>
    <row r="13" spans="1:14" ht="41.25" customHeight="1" thickBot="1" x14ac:dyDescent="0.3">
      <c r="A13" s="25" t="s">
        <v>26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7"/>
    </row>
    <row r="14" spans="1:14" ht="207.75" customHeight="1" thickBot="1" x14ac:dyDescent="0.3">
      <c r="A14" s="9" t="s">
        <v>27</v>
      </c>
      <c r="B14" s="25" t="s">
        <v>71</v>
      </c>
      <c r="C14" s="26"/>
      <c r="D14" s="9" t="s">
        <v>70</v>
      </c>
      <c r="E14" s="9" t="s">
        <v>19</v>
      </c>
      <c r="F14" s="9" t="s">
        <v>20</v>
      </c>
      <c r="G14" s="5">
        <v>450</v>
      </c>
      <c r="H14" s="5">
        <v>250</v>
      </c>
      <c r="I14" s="5">
        <v>250</v>
      </c>
      <c r="J14" s="5">
        <v>250</v>
      </c>
      <c r="K14" s="5">
        <v>250</v>
      </c>
      <c r="L14" s="5">
        <f>G14+H14+I14+J14+K14</f>
        <v>1450</v>
      </c>
      <c r="M14" s="25" t="s">
        <v>28</v>
      </c>
      <c r="N14" s="27"/>
    </row>
    <row r="15" spans="1:14" ht="30" customHeight="1" thickBot="1" x14ac:dyDescent="0.3">
      <c r="A15" s="25" t="s">
        <v>29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7"/>
    </row>
    <row r="16" spans="1:14" ht="30" customHeight="1" thickBot="1" x14ac:dyDescent="0.3">
      <c r="A16" s="25" t="s">
        <v>30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7"/>
    </row>
    <row r="17" spans="1:14" ht="141" customHeight="1" thickBot="1" x14ac:dyDescent="0.3">
      <c r="A17" s="9" t="s">
        <v>31</v>
      </c>
      <c r="B17" s="25" t="s">
        <v>32</v>
      </c>
      <c r="C17" s="26"/>
      <c r="D17" s="9" t="s">
        <v>70</v>
      </c>
      <c r="E17" s="9" t="s">
        <v>19</v>
      </c>
      <c r="F17" s="9" t="s">
        <v>20</v>
      </c>
      <c r="G17" s="6">
        <v>150</v>
      </c>
      <c r="H17" s="5">
        <v>100</v>
      </c>
      <c r="I17" s="5">
        <v>100</v>
      </c>
      <c r="J17" s="5">
        <v>100</v>
      </c>
      <c r="K17" s="5">
        <v>100</v>
      </c>
      <c r="L17" s="5">
        <f>G17+H17+I17+J17+K17</f>
        <v>550</v>
      </c>
      <c r="M17" s="28" t="s">
        <v>72</v>
      </c>
      <c r="N17" s="29"/>
    </row>
    <row r="18" spans="1:14" ht="71.25" customHeight="1" thickBot="1" x14ac:dyDescent="0.3">
      <c r="A18" s="9" t="s">
        <v>33</v>
      </c>
      <c r="B18" s="25" t="s">
        <v>34</v>
      </c>
      <c r="C18" s="26"/>
      <c r="D18" s="9" t="s">
        <v>18</v>
      </c>
      <c r="E18" s="9" t="s">
        <v>19</v>
      </c>
      <c r="F18" s="9" t="s">
        <v>20</v>
      </c>
      <c r="G18" s="6">
        <v>0</v>
      </c>
      <c r="H18" s="5">
        <v>0</v>
      </c>
      <c r="I18" s="5">
        <v>0</v>
      </c>
      <c r="J18" s="5">
        <v>0</v>
      </c>
      <c r="K18" s="5">
        <v>0</v>
      </c>
      <c r="L18" s="5">
        <f t="shared" ref="L18:L31" si="1">G18+H18+I18+J18+K18</f>
        <v>0</v>
      </c>
      <c r="M18" s="30"/>
      <c r="N18" s="31"/>
    </row>
    <row r="19" spans="1:14" ht="153" customHeight="1" thickBot="1" x14ac:dyDescent="0.3">
      <c r="A19" s="9" t="s">
        <v>35</v>
      </c>
      <c r="B19" s="25" t="s">
        <v>36</v>
      </c>
      <c r="C19" s="26"/>
      <c r="D19" s="9" t="s">
        <v>70</v>
      </c>
      <c r="E19" s="9" t="s">
        <v>19</v>
      </c>
      <c r="F19" s="9" t="s">
        <v>20</v>
      </c>
      <c r="G19" s="6">
        <v>100</v>
      </c>
      <c r="H19" s="5">
        <v>50</v>
      </c>
      <c r="I19" s="5">
        <v>100</v>
      </c>
      <c r="J19" s="5">
        <v>100</v>
      </c>
      <c r="K19" s="5">
        <v>100</v>
      </c>
      <c r="L19" s="5">
        <f t="shared" si="1"/>
        <v>450</v>
      </c>
      <c r="M19" s="30"/>
      <c r="N19" s="31"/>
    </row>
    <row r="20" spans="1:14" ht="108.75" customHeight="1" thickBot="1" x14ac:dyDescent="0.3">
      <c r="A20" s="9" t="s">
        <v>37</v>
      </c>
      <c r="B20" s="25" t="s">
        <v>38</v>
      </c>
      <c r="C20" s="26"/>
      <c r="D20" s="9" t="s">
        <v>18</v>
      </c>
      <c r="E20" s="9" t="s">
        <v>19</v>
      </c>
      <c r="F20" s="9" t="s">
        <v>20</v>
      </c>
      <c r="G20" s="6">
        <v>100</v>
      </c>
      <c r="H20" s="5">
        <v>30</v>
      </c>
      <c r="I20" s="5">
        <v>30</v>
      </c>
      <c r="J20" s="5">
        <v>30</v>
      </c>
      <c r="K20" s="5">
        <v>30</v>
      </c>
      <c r="L20" s="5">
        <f t="shared" si="1"/>
        <v>220</v>
      </c>
      <c r="M20" s="30"/>
      <c r="N20" s="31"/>
    </row>
    <row r="21" spans="1:14" ht="146.25" customHeight="1" thickBot="1" x14ac:dyDescent="0.3">
      <c r="A21" s="9" t="s">
        <v>39</v>
      </c>
      <c r="B21" s="25" t="s">
        <v>40</v>
      </c>
      <c r="C21" s="26"/>
      <c r="D21" s="9" t="s">
        <v>70</v>
      </c>
      <c r="E21" s="9" t="s">
        <v>19</v>
      </c>
      <c r="F21" s="9" t="s">
        <v>20</v>
      </c>
      <c r="G21" s="6">
        <v>30</v>
      </c>
      <c r="H21" s="5">
        <v>20</v>
      </c>
      <c r="I21" s="5">
        <v>20</v>
      </c>
      <c r="J21" s="5">
        <v>20</v>
      </c>
      <c r="K21" s="5">
        <v>20</v>
      </c>
      <c r="L21" s="5">
        <f t="shared" si="1"/>
        <v>110</v>
      </c>
      <c r="M21" s="30"/>
      <c r="N21" s="31"/>
    </row>
    <row r="22" spans="1:14" ht="145.5" customHeight="1" thickBot="1" x14ac:dyDescent="0.3">
      <c r="A22" s="9" t="s">
        <v>41</v>
      </c>
      <c r="B22" s="25" t="s">
        <v>42</v>
      </c>
      <c r="C22" s="26"/>
      <c r="D22" s="9" t="s">
        <v>70</v>
      </c>
      <c r="E22" s="9" t="s">
        <v>19</v>
      </c>
      <c r="F22" s="9" t="s">
        <v>20</v>
      </c>
      <c r="G22" s="6">
        <v>20</v>
      </c>
      <c r="H22" s="5">
        <v>0</v>
      </c>
      <c r="I22" s="5">
        <v>0</v>
      </c>
      <c r="J22" s="5">
        <v>0</v>
      </c>
      <c r="K22" s="5">
        <v>0</v>
      </c>
      <c r="L22" s="5">
        <f t="shared" si="1"/>
        <v>20</v>
      </c>
      <c r="M22" s="30"/>
      <c r="N22" s="31"/>
    </row>
    <row r="23" spans="1:14" ht="150" customHeight="1" thickBot="1" x14ac:dyDescent="0.3">
      <c r="A23" s="9" t="s">
        <v>43</v>
      </c>
      <c r="B23" s="25" t="s">
        <v>44</v>
      </c>
      <c r="C23" s="26"/>
      <c r="D23" s="9" t="s">
        <v>70</v>
      </c>
      <c r="E23" s="9" t="s">
        <v>19</v>
      </c>
      <c r="F23" s="9" t="s">
        <v>20</v>
      </c>
      <c r="G23" s="6">
        <v>0</v>
      </c>
      <c r="H23" s="5">
        <v>0</v>
      </c>
      <c r="I23" s="5">
        <v>0</v>
      </c>
      <c r="J23" s="5">
        <v>0</v>
      </c>
      <c r="K23" s="5">
        <v>0</v>
      </c>
      <c r="L23" s="5">
        <f t="shared" si="1"/>
        <v>0</v>
      </c>
      <c r="M23" s="30"/>
      <c r="N23" s="31"/>
    </row>
    <row r="24" spans="1:14" ht="145.5" customHeight="1" thickBot="1" x14ac:dyDescent="0.3">
      <c r="A24" s="9" t="s">
        <v>45</v>
      </c>
      <c r="B24" s="25" t="s">
        <v>46</v>
      </c>
      <c r="C24" s="26"/>
      <c r="D24" s="9" t="s">
        <v>70</v>
      </c>
      <c r="E24" s="9" t="s">
        <v>19</v>
      </c>
      <c r="F24" s="9" t="s">
        <v>20</v>
      </c>
      <c r="G24" s="6">
        <v>50</v>
      </c>
      <c r="H24" s="5">
        <v>40</v>
      </c>
      <c r="I24" s="5">
        <v>40</v>
      </c>
      <c r="J24" s="5">
        <v>40</v>
      </c>
      <c r="K24" s="5">
        <v>40</v>
      </c>
      <c r="L24" s="5">
        <f t="shared" si="1"/>
        <v>210</v>
      </c>
      <c r="M24" s="30"/>
      <c r="N24" s="31"/>
    </row>
    <row r="25" spans="1:14" ht="126" customHeight="1" thickBot="1" x14ac:dyDescent="0.3">
      <c r="A25" s="9" t="s">
        <v>47</v>
      </c>
      <c r="B25" s="25" t="s">
        <v>48</v>
      </c>
      <c r="C25" s="26"/>
      <c r="D25" s="9" t="s">
        <v>18</v>
      </c>
      <c r="E25" s="9" t="s">
        <v>19</v>
      </c>
      <c r="F25" s="9" t="s">
        <v>20</v>
      </c>
      <c r="G25" s="6">
        <v>10</v>
      </c>
      <c r="H25" s="5">
        <v>10</v>
      </c>
      <c r="I25" s="5">
        <v>10</v>
      </c>
      <c r="J25" s="5">
        <v>10</v>
      </c>
      <c r="K25" s="5">
        <v>10</v>
      </c>
      <c r="L25" s="5">
        <f t="shared" si="1"/>
        <v>50</v>
      </c>
      <c r="M25" s="30"/>
      <c r="N25" s="31"/>
    </row>
    <row r="26" spans="1:14" ht="156" customHeight="1" thickBot="1" x14ac:dyDescent="0.3">
      <c r="A26" s="9" t="s">
        <v>49</v>
      </c>
      <c r="B26" s="25" t="s">
        <v>50</v>
      </c>
      <c r="C26" s="26"/>
      <c r="D26" s="9" t="s">
        <v>18</v>
      </c>
      <c r="E26" s="9" t="s">
        <v>19</v>
      </c>
      <c r="F26" s="9" t="s">
        <v>20</v>
      </c>
      <c r="G26" s="6">
        <v>0</v>
      </c>
      <c r="H26" s="5">
        <v>10</v>
      </c>
      <c r="I26" s="5">
        <v>10</v>
      </c>
      <c r="J26" s="5">
        <v>10</v>
      </c>
      <c r="K26" s="5">
        <v>10</v>
      </c>
      <c r="L26" s="3">
        <f t="shared" si="1"/>
        <v>40</v>
      </c>
      <c r="M26" s="30"/>
      <c r="N26" s="31"/>
    </row>
    <row r="27" spans="1:14" ht="147" customHeight="1" thickBot="1" x14ac:dyDescent="0.3">
      <c r="A27" s="9" t="s">
        <v>51</v>
      </c>
      <c r="B27" s="25" t="s">
        <v>52</v>
      </c>
      <c r="C27" s="26"/>
      <c r="D27" s="9" t="s">
        <v>70</v>
      </c>
      <c r="E27" s="9" t="s">
        <v>19</v>
      </c>
      <c r="F27" s="9" t="s">
        <v>20</v>
      </c>
      <c r="G27" s="6">
        <v>100</v>
      </c>
      <c r="H27" s="5">
        <v>60</v>
      </c>
      <c r="I27" s="5">
        <v>60</v>
      </c>
      <c r="J27" s="5">
        <v>60</v>
      </c>
      <c r="K27" s="5">
        <v>60</v>
      </c>
      <c r="L27" s="3">
        <f t="shared" si="1"/>
        <v>340</v>
      </c>
      <c r="M27" s="30"/>
      <c r="N27" s="31"/>
    </row>
    <row r="28" spans="1:14" ht="149.25" customHeight="1" thickBot="1" x14ac:dyDescent="0.3">
      <c r="A28" s="9" t="s">
        <v>53</v>
      </c>
      <c r="B28" s="25" t="s">
        <v>54</v>
      </c>
      <c r="C28" s="26"/>
      <c r="D28" s="9" t="s">
        <v>70</v>
      </c>
      <c r="E28" s="9" t="s">
        <v>19</v>
      </c>
      <c r="F28" s="9" t="s">
        <v>20</v>
      </c>
      <c r="G28" s="6">
        <v>330</v>
      </c>
      <c r="H28" s="5">
        <v>200</v>
      </c>
      <c r="I28" s="5">
        <v>150</v>
      </c>
      <c r="J28" s="5">
        <v>150</v>
      </c>
      <c r="K28" s="5">
        <v>150</v>
      </c>
      <c r="L28" s="3">
        <f t="shared" si="1"/>
        <v>980</v>
      </c>
      <c r="M28" s="30"/>
      <c r="N28" s="31"/>
    </row>
    <row r="29" spans="1:14" ht="81.75" customHeight="1" thickBot="1" x14ac:dyDescent="0.3">
      <c r="A29" s="9" t="s">
        <v>55</v>
      </c>
      <c r="B29" s="25" t="s">
        <v>56</v>
      </c>
      <c r="C29" s="26"/>
      <c r="D29" s="9" t="s">
        <v>18</v>
      </c>
      <c r="E29" s="9" t="s">
        <v>19</v>
      </c>
      <c r="F29" s="9" t="s">
        <v>20</v>
      </c>
      <c r="G29" s="6">
        <v>0</v>
      </c>
      <c r="H29" s="5">
        <v>0</v>
      </c>
      <c r="I29" s="5">
        <v>0</v>
      </c>
      <c r="J29" s="5">
        <v>0</v>
      </c>
      <c r="K29" s="5">
        <v>0</v>
      </c>
      <c r="L29" s="5">
        <f t="shared" si="1"/>
        <v>0</v>
      </c>
      <c r="M29" s="30"/>
      <c r="N29" s="31"/>
    </row>
    <row r="30" spans="1:14" ht="127.5" customHeight="1" thickBot="1" x14ac:dyDescent="0.3">
      <c r="A30" s="9" t="s">
        <v>57</v>
      </c>
      <c r="B30" s="25" t="s">
        <v>58</v>
      </c>
      <c r="C30" s="26"/>
      <c r="D30" s="9" t="s">
        <v>18</v>
      </c>
      <c r="E30" s="9" t="s">
        <v>19</v>
      </c>
      <c r="F30" s="9" t="s">
        <v>20</v>
      </c>
      <c r="G30" s="6">
        <v>10</v>
      </c>
      <c r="H30" s="5">
        <v>10</v>
      </c>
      <c r="I30" s="5">
        <v>10</v>
      </c>
      <c r="J30" s="5">
        <v>10</v>
      </c>
      <c r="K30" s="5">
        <v>10</v>
      </c>
      <c r="L30" s="5">
        <f t="shared" si="1"/>
        <v>50</v>
      </c>
      <c r="M30" s="30"/>
      <c r="N30" s="31"/>
    </row>
    <row r="31" spans="1:14" ht="113.25" customHeight="1" thickBot="1" x14ac:dyDescent="0.3">
      <c r="A31" s="9" t="s">
        <v>59</v>
      </c>
      <c r="B31" s="25" t="s">
        <v>60</v>
      </c>
      <c r="C31" s="26"/>
      <c r="D31" s="9" t="s">
        <v>18</v>
      </c>
      <c r="E31" s="9" t="s">
        <v>19</v>
      </c>
      <c r="F31" s="9" t="s">
        <v>20</v>
      </c>
      <c r="G31" s="6">
        <v>0</v>
      </c>
      <c r="H31" s="5">
        <v>0</v>
      </c>
      <c r="I31" s="5">
        <v>0</v>
      </c>
      <c r="J31" s="5">
        <v>0</v>
      </c>
      <c r="K31" s="5">
        <v>0</v>
      </c>
      <c r="L31" s="5">
        <f t="shared" si="1"/>
        <v>0</v>
      </c>
      <c r="M31" s="32"/>
      <c r="N31" s="33"/>
    </row>
    <row r="32" spans="1:14" ht="30" customHeight="1" thickBot="1" x14ac:dyDescent="0.3">
      <c r="A32" s="25" t="s">
        <v>61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7"/>
    </row>
    <row r="33" spans="1:14" ht="213.75" customHeight="1" thickBot="1" x14ac:dyDescent="0.3">
      <c r="A33" s="9" t="s">
        <v>62</v>
      </c>
      <c r="B33" s="25" t="s">
        <v>73</v>
      </c>
      <c r="C33" s="26"/>
      <c r="D33" s="9" t="s">
        <v>18</v>
      </c>
      <c r="E33" s="9" t="s">
        <v>19</v>
      </c>
      <c r="F33" s="9" t="s">
        <v>20</v>
      </c>
      <c r="G33" s="5">
        <v>10</v>
      </c>
      <c r="H33" s="5">
        <v>10</v>
      </c>
      <c r="I33" s="5">
        <v>10</v>
      </c>
      <c r="J33" s="5">
        <v>10</v>
      </c>
      <c r="K33" s="5">
        <v>10</v>
      </c>
      <c r="L33" s="5">
        <f>G33+H33+I33+J33+K33</f>
        <v>50</v>
      </c>
      <c r="M33" s="34" t="s">
        <v>63</v>
      </c>
      <c r="N33" s="27"/>
    </row>
    <row r="34" spans="1:14" ht="134.25" customHeight="1" thickBot="1" x14ac:dyDescent="0.3">
      <c r="A34" s="9" t="s">
        <v>64</v>
      </c>
      <c r="B34" s="25" t="s">
        <v>65</v>
      </c>
      <c r="C34" s="26"/>
      <c r="D34" s="9" t="s">
        <v>18</v>
      </c>
      <c r="E34" s="9" t="s">
        <v>19</v>
      </c>
      <c r="F34" s="9" t="s">
        <v>20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f>G34+H34+I34+J34+K34</f>
        <v>0</v>
      </c>
      <c r="M34" s="25" t="s">
        <v>28</v>
      </c>
      <c r="N34" s="27"/>
    </row>
    <row r="35" spans="1:14" ht="15.75" thickBot="1" x14ac:dyDescent="0.3">
      <c r="A35" s="36" t="s">
        <v>66</v>
      </c>
      <c r="B35" s="37"/>
      <c r="C35" s="37"/>
      <c r="D35" s="37"/>
      <c r="E35" s="37"/>
      <c r="F35" s="37"/>
      <c r="G35" s="7">
        <f>G8+G9+G10+G14+G17+G18+G19+G20+G21+G22+G23+G24+G25+G26+G27+G28+G29+G30+G31+G33+G34</f>
        <v>3991.4573999999998</v>
      </c>
      <c r="H35" s="7">
        <f>H8+H9+H10+H14+H17+H18+H19+H20+H21+H22+H23+H24+H25+H26+H27+H28+H29+H30+H31+H33+H34+H11+H12</f>
        <v>4578.8172400000003</v>
      </c>
      <c r="I35" s="7">
        <f t="shared" ref="I35:L35" si="2">I8+I9+I10+I14+I17+I18+I19+I20+I21+I22+I23+I24+I25+I26+I27+I28+I29+I30+I31+I33+I34+I11+I12</f>
        <v>3330</v>
      </c>
      <c r="J35" s="7">
        <f t="shared" si="2"/>
        <v>3330</v>
      </c>
      <c r="K35" s="7">
        <f t="shared" si="2"/>
        <v>3330</v>
      </c>
      <c r="L35" s="7">
        <f t="shared" si="2"/>
        <v>18560.27464</v>
      </c>
      <c r="M35" s="25"/>
      <c r="N35" s="27"/>
    </row>
    <row r="36" spans="1:14" ht="15.75" customHeight="1" thickBot="1" x14ac:dyDescent="0.3">
      <c r="A36" s="36" t="s">
        <v>67</v>
      </c>
      <c r="B36" s="37"/>
      <c r="C36" s="37"/>
      <c r="D36" s="36" t="s">
        <v>20</v>
      </c>
      <c r="E36" s="36"/>
      <c r="F36" s="36"/>
      <c r="G36" s="4">
        <f>G34+G33+G8+G9+G10+G14+G17+G18+G19+G20+G21+G22+G23+G24+G25+G26+G27+G28+G29+G30+G31</f>
        <v>3991.4573999999998</v>
      </c>
      <c r="H36" s="4">
        <f>H34+H33+H8+H9+H10+H14+H17+H18+H19+H20+H21+H22+H23+H24+H25+H26+H27+H28+H29+H30+H31+H11</f>
        <v>4078.8172399999999</v>
      </c>
      <c r="I36" s="4">
        <f t="shared" ref="I36:L36" si="3">I34+I33+I8+I9+I10+I14+I17+I18+I19+I20+I21+I22+I23+I24+I25+I26+I27+I28+I29+I30+I31+I11</f>
        <v>3330</v>
      </c>
      <c r="J36" s="4">
        <f t="shared" si="3"/>
        <v>3330</v>
      </c>
      <c r="K36" s="4">
        <f t="shared" si="3"/>
        <v>3330</v>
      </c>
      <c r="L36" s="4">
        <f t="shared" si="3"/>
        <v>18060.27464</v>
      </c>
      <c r="M36" s="25"/>
      <c r="N36" s="27"/>
    </row>
    <row r="37" spans="1:14" ht="30" customHeight="1" thickBot="1" x14ac:dyDescent="0.3">
      <c r="A37" s="37"/>
      <c r="B37" s="37"/>
      <c r="C37" s="37"/>
      <c r="D37" s="36" t="s">
        <v>68</v>
      </c>
      <c r="E37" s="36"/>
      <c r="F37" s="36"/>
      <c r="G37" s="8">
        <v>0</v>
      </c>
      <c r="H37" s="8">
        <f>H12</f>
        <v>500</v>
      </c>
      <c r="I37" s="8">
        <f t="shared" ref="I37:L37" si="4">I12</f>
        <v>0</v>
      </c>
      <c r="J37" s="8">
        <f t="shared" si="4"/>
        <v>0</v>
      </c>
      <c r="K37" s="8">
        <f t="shared" si="4"/>
        <v>0</v>
      </c>
      <c r="L37" s="8">
        <f t="shared" si="4"/>
        <v>500</v>
      </c>
      <c r="M37" s="25"/>
      <c r="N37" s="27"/>
    </row>
    <row r="38" spans="1:14" ht="45" customHeight="1" thickBot="1" x14ac:dyDescent="0.3">
      <c r="A38" s="35" t="s">
        <v>69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27"/>
    </row>
    <row r="39" spans="1:14" ht="65.25" customHeight="1" thickBot="1" x14ac:dyDescent="0.3">
      <c r="A39" s="25" t="s">
        <v>70</v>
      </c>
      <c r="B39" s="26"/>
      <c r="C39" s="26"/>
      <c r="D39" s="36" t="s">
        <v>20</v>
      </c>
      <c r="E39" s="36"/>
      <c r="F39" s="36"/>
      <c r="G39" s="4">
        <f>G14+G17+G19+G21+G22+G23+G24+G27+G28</f>
        <v>1230</v>
      </c>
      <c r="H39" s="4">
        <f t="shared" ref="H39:L39" si="5">H14+H17+H19+H21+H22+H23+H24+H27+H28</f>
        <v>720</v>
      </c>
      <c r="I39" s="4">
        <f t="shared" si="5"/>
        <v>720</v>
      </c>
      <c r="J39" s="4">
        <f t="shared" si="5"/>
        <v>720</v>
      </c>
      <c r="K39" s="4">
        <f t="shared" si="5"/>
        <v>720</v>
      </c>
      <c r="L39" s="4">
        <f t="shared" si="5"/>
        <v>4110</v>
      </c>
      <c r="M39" s="25"/>
      <c r="N39" s="27"/>
    </row>
    <row r="40" spans="1:14" ht="34.5" customHeight="1" thickBot="1" x14ac:dyDescent="0.3">
      <c r="A40" s="25" t="s">
        <v>18</v>
      </c>
      <c r="B40" s="26"/>
      <c r="C40" s="26"/>
      <c r="D40" s="36" t="s">
        <v>20</v>
      </c>
      <c r="E40" s="36"/>
      <c r="F40" s="36"/>
      <c r="G40" s="4">
        <f>G34+G33+G31+G30+G29+G26+G25+G20+G10+G9+G8+G18</f>
        <v>2761.4573999999998</v>
      </c>
      <c r="H40" s="4">
        <f>H34+H33+H31+H30+H29+H26+H25+H20+H10+H9+H8+H18+H11+H12</f>
        <v>3858.8172399999999</v>
      </c>
      <c r="I40" s="4">
        <f t="shared" ref="I40:L40" si="6">I34+I33+I31+I30+I29+I26+I25+I20+I10+I9+I8+I18+I11+I12</f>
        <v>2610</v>
      </c>
      <c r="J40" s="4">
        <f t="shared" si="6"/>
        <v>2610</v>
      </c>
      <c r="K40" s="4">
        <f t="shared" si="6"/>
        <v>2610</v>
      </c>
      <c r="L40" s="4">
        <f t="shared" si="6"/>
        <v>14450.27464</v>
      </c>
      <c r="M40" s="25"/>
      <c r="N40" s="27"/>
    </row>
    <row r="41" spans="1:14" ht="40.5" customHeight="1" x14ac:dyDescent="0.25">
      <c r="A41" s="13" t="s">
        <v>74</v>
      </c>
    </row>
  </sheetData>
  <mergeCells count="57">
    <mergeCell ref="A13:N13"/>
    <mergeCell ref="K2:N2"/>
    <mergeCell ref="A3:N3"/>
    <mergeCell ref="A4:A5"/>
    <mergeCell ref="B4:C5"/>
    <mergeCell ref="D4:D5"/>
    <mergeCell ref="E4:E5"/>
    <mergeCell ref="F4:L4"/>
    <mergeCell ref="M4:N5"/>
    <mergeCell ref="A6:N6"/>
    <mergeCell ref="A7:N7"/>
    <mergeCell ref="B8:C8"/>
    <mergeCell ref="B9:C9"/>
    <mergeCell ref="B10:C10"/>
    <mergeCell ref="B11:C12"/>
    <mergeCell ref="A11:A12"/>
    <mergeCell ref="B28:C28"/>
    <mergeCell ref="A15:N15"/>
    <mergeCell ref="A16:N16"/>
    <mergeCell ref="B17:C17"/>
    <mergeCell ref="B21:C21"/>
    <mergeCell ref="B22:C22"/>
    <mergeCell ref="B23:C23"/>
    <mergeCell ref="B24:C24"/>
    <mergeCell ref="B25:C25"/>
    <mergeCell ref="A35:F35"/>
    <mergeCell ref="A36:C37"/>
    <mergeCell ref="B34:C34"/>
    <mergeCell ref="M35:N35"/>
    <mergeCell ref="M36:N36"/>
    <mergeCell ref="D36:F36"/>
    <mergeCell ref="M34:N34"/>
    <mergeCell ref="M37:N37"/>
    <mergeCell ref="D37:F37"/>
    <mergeCell ref="A39:C39"/>
    <mergeCell ref="A40:C40"/>
    <mergeCell ref="A38:N38"/>
    <mergeCell ref="M39:N39"/>
    <mergeCell ref="M40:N40"/>
    <mergeCell ref="D40:F40"/>
    <mergeCell ref="D39:F39"/>
    <mergeCell ref="D11:D12"/>
    <mergeCell ref="M8:N12"/>
    <mergeCell ref="B33:C33"/>
    <mergeCell ref="B29:C29"/>
    <mergeCell ref="B30:C30"/>
    <mergeCell ref="B31:C31"/>
    <mergeCell ref="A32:N32"/>
    <mergeCell ref="M17:N31"/>
    <mergeCell ref="B20:C20"/>
    <mergeCell ref="B18:C18"/>
    <mergeCell ref="B19:C19"/>
    <mergeCell ref="B14:C14"/>
    <mergeCell ref="M14:N14"/>
    <mergeCell ref="M33:N33"/>
    <mergeCell ref="B26:C26"/>
    <mergeCell ref="B27:C27"/>
  </mergeCells>
  <pageMargins left="0.25" right="0.25" top="0.75" bottom="0.75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2026-01-14T10:40:46Z</dcterms:modified>
</cp:coreProperties>
</file>